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grat\Downloads\"/>
    </mc:Choice>
  </mc:AlternateContent>
  <xr:revisionPtr revIDLastSave="0" documentId="8_{E51AA8D7-9CCF-48F7-9AC8-32866469216B}" xr6:coauthVersionLast="47" xr6:coauthVersionMax="47" xr10:uidLastSave="{00000000-0000-0000-0000-000000000000}"/>
  <bookViews>
    <workbookView xWindow="-120" yWindow="-120" windowWidth="29040" windowHeight="15720" xr2:uid="{F5D5E26B-F99B-4710-A6A9-18AA5EC293F7}"/>
  </bookViews>
  <sheets>
    <sheet name="Vstupné" sheetId="1" r:id="rId1"/>
    <sheet name="Náklady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G5" i="1"/>
  <c r="E4" i="1"/>
  <c r="G4" i="1" s="1"/>
  <c r="E5" i="1"/>
  <c r="E6" i="1"/>
  <c r="G6" i="1" s="1"/>
  <c r="E7" i="1"/>
  <c r="G7" i="1" s="1"/>
  <c r="E8" i="1"/>
  <c r="G8" i="1" s="1"/>
  <c r="E9" i="1"/>
  <c r="G9" i="1" s="1"/>
  <c r="E10" i="1"/>
  <c r="G10" i="1" s="1"/>
  <c r="E11" i="1"/>
  <c r="G11" i="1" s="1"/>
  <c r="E12" i="1"/>
  <c r="G12" i="1" s="1"/>
  <c r="E13" i="1"/>
  <c r="G13" i="1" s="1"/>
  <c r="E14" i="1"/>
  <c r="G14" i="1" s="1"/>
  <c r="E15" i="1"/>
  <c r="G15" i="1" s="1"/>
  <c r="E16" i="1"/>
  <c r="G16" i="1" s="1"/>
  <c r="E17" i="1"/>
  <c r="G17" i="1" s="1"/>
  <c r="E18" i="1"/>
  <c r="G18" i="1" s="1"/>
  <c r="E19" i="1"/>
  <c r="G19" i="1" s="1"/>
  <c r="E20" i="1"/>
  <c r="G20" i="1" s="1"/>
  <c r="E21" i="1"/>
  <c r="G21" i="1" s="1"/>
  <c r="E22" i="1"/>
  <c r="G22" i="1" s="1"/>
  <c r="E23" i="1"/>
  <c r="G23" i="1" s="1"/>
  <c r="E24" i="1"/>
  <c r="G24" i="1" s="1"/>
  <c r="E25" i="1"/>
  <c r="G25" i="1" s="1"/>
  <c r="E26" i="1"/>
  <c r="G26" i="1" s="1"/>
  <c r="E27" i="1"/>
  <c r="G27" i="1" s="1"/>
  <c r="E28" i="1"/>
  <c r="G28" i="1" s="1"/>
  <c r="E29" i="1"/>
  <c r="G29" i="1" s="1"/>
  <c r="E30" i="1"/>
  <c r="G30" i="1" s="1"/>
  <c r="E31" i="1"/>
  <c r="G31" i="1" s="1"/>
  <c r="E32" i="1"/>
  <c r="G32" i="1" s="1"/>
  <c r="E33" i="1"/>
  <c r="G33" i="1" s="1"/>
  <c r="E34" i="1"/>
  <c r="G34" i="1" s="1"/>
  <c r="E35" i="1"/>
  <c r="G35" i="1" s="1"/>
  <c r="E36" i="1"/>
  <c r="G36" i="1" s="1"/>
  <c r="E37" i="1"/>
  <c r="G37" i="1" s="1"/>
  <c r="E38" i="1"/>
  <c r="G38" i="1" s="1"/>
  <c r="E39" i="1"/>
  <c r="G39" i="1" s="1"/>
  <c r="E40" i="1"/>
  <c r="G40" i="1" s="1"/>
  <c r="E41" i="1"/>
  <c r="G41" i="1" s="1"/>
  <c r="E42" i="1"/>
  <c r="G42" i="1" s="1"/>
  <c r="E43" i="1"/>
  <c r="G43" i="1" s="1"/>
  <c r="E44" i="1"/>
  <c r="G44" i="1" s="1"/>
  <c r="E45" i="1"/>
  <c r="G45" i="1" s="1"/>
  <c r="E46" i="1"/>
  <c r="G46" i="1" s="1"/>
  <c r="E47" i="1"/>
  <c r="G47" i="1" s="1"/>
  <c r="E48" i="1"/>
  <c r="G48" i="1" s="1"/>
  <c r="E49" i="1"/>
  <c r="G49" i="1" s="1"/>
  <c r="E50" i="1"/>
  <c r="G50" i="1" s="1"/>
  <c r="E51" i="1"/>
  <c r="G51" i="1" s="1"/>
</calcChain>
</file>

<file path=xl/sharedStrings.xml><?xml version="1.0" encoding="utf-8"?>
<sst xmlns="http://schemas.openxmlformats.org/spreadsheetml/2006/main" count="171" uniqueCount="154">
  <si>
    <t>Jméno</t>
  </si>
  <si>
    <t>Příjmení</t>
  </si>
  <si>
    <t>Datum úhrady</t>
  </si>
  <si>
    <t>Stav platby</t>
  </si>
  <si>
    <t>Cena vstupenky</t>
  </si>
  <si>
    <t>Zapl. Částka</t>
  </si>
  <si>
    <t>Vstupné na koncert</t>
  </si>
  <si>
    <t>Jan</t>
  </si>
  <si>
    <t>Novák</t>
  </si>
  <si>
    <t>Petr</t>
  </si>
  <si>
    <t>Svoboda</t>
  </si>
  <si>
    <t>Martin</t>
  </si>
  <si>
    <t>Dvořák</t>
  </si>
  <si>
    <t>Pavel</t>
  </si>
  <si>
    <t>Procházka</t>
  </si>
  <si>
    <t>Jakub</t>
  </si>
  <si>
    <t>Kučera</t>
  </si>
  <si>
    <t>Tomáš</t>
  </si>
  <si>
    <t>Veselý</t>
  </si>
  <si>
    <t>Lukáš</t>
  </si>
  <si>
    <t>Horák</t>
  </si>
  <si>
    <t>Marek</t>
  </si>
  <si>
    <t>Němec</t>
  </si>
  <si>
    <t>Miroslav</t>
  </si>
  <si>
    <t>Pokorný</t>
  </si>
  <si>
    <t>Jaroslav</t>
  </si>
  <si>
    <t>Hájek</t>
  </si>
  <si>
    <t>Václav</t>
  </si>
  <si>
    <t>Jelínek</t>
  </si>
  <si>
    <t>Ondřej</t>
  </si>
  <si>
    <t>Král</t>
  </si>
  <si>
    <t>Josef</t>
  </si>
  <si>
    <t>Růžička</t>
  </si>
  <si>
    <t>Michal</t>
  </si>
  <si>
    <t>Fiala</t>
  </si>
  <si>
    <t>Roman</t>
  </si>
  <si>
    <t>Beneš</t>
  </si>
  <si>
    <t>Radek</t>
  </si>
  <si>
    <t>Mareš</t>
  </si>
  <si>
    <t>Karel</t>
  </si>
  <si>
    <t>Zeman</t>
  </si>
  <si>
    <t>David</t>
  </si>
  <si>
    <t>Černý</t>
  </si>
  <si>
    <t>Libor</t>
  </si>
  <si>
    <t>Malý</t>
  </si>
  <si>
    <t>Adam</t>
  </si>
  <si>
    <t>Urban</t>
  </si>
  <si>
    <t>Vladimír</t>
  </si>
  <si>
    <t>Sýkora</t>
  </si>
  <si>
    <t>Stanislav</t>
  </si>
  <si>
    <t>Kříž</t>
  </si>
  <si>
    <t>Zdeněk</t>
  </si>
  <si>
    <t>Kovář</t>
  </si>
  <si>
    <t>Daniel</t>
  </si>
  <si>
    <t>Bartoš</t>
  </si>
  <si>
    <t>Antonín</t>
  </si>
  <si>
    <t>Štěpánek</t>
  </si>
  <si>
    <t>Jana</t>
  </si>
  <si>
    <t>Novotná</t>
  </si>
  <si>
    <t>Petra</t>
  </si>
  <si>
    <t>Dvořáková</t>
  </si>
  <si>
    <t>Lucie</t>
  </si>
  <si>
    <t>Svobodová</t>
  </si>
  <si>
    <t>Eva</t>
  </si>
  <si>
    <t>Procházková</t>
  </si>
  <si>
    <t>Marie</t>
  </si>
  <si>
    <t>Kučerová</t>
  </si>
  <si>
    <t>Hana</t>
  </si>
  <si>
    <t>Veselá</t>
  </si>
  <si>
    <t>Tereza</t>
  </si>
  <si>
    <t>Horáková</t>
  </si>
  <si>
    <t>Kateřina</t>
  </si>
  <si>
    <t>Němcová</t>
  </si>
  <si>
    <t>Veronika</t>
  </si>
  <si>
    <t>Pokorná</t>
  </si>
  <si>
    <t>Martina</t>
  </si>
  <si>
    <t>Králová</t>
  </si>
  <si>
    <t>Zuzana</t>
  </si>
  <si>
    <t>Růžičková</t>
  </si>
  <si>
    <t>Barbora</t>
  </si>
  <si>
    <t>Fialová</t>
  </si>
  <si>
    <t>Lenka</t>
  </si>
  <si>
    <t>Benešová</t>
  </si>
  <si>
    <t>Alena</t>
  </si>
  <si>
    <t>Marešová</t>
  </si>
  <si>
    <t>Monika</t>
  </si>
  <si>
    <t>Zemanová</t>
  </si>
  <si>
    <t>Michaela</t>
  </si>
  <si>
    <t>Černá</t>
  </si>
  <si>
    <t>Klára</t>
  </si>
  <si>
    <t>Malá</t>
  </si>
  <si>
    <t>Markéta</t>
  </si>
  <si>
    <t>Urbanová</t>
  </si>
  <si>
    <t>Šárka</t>
  </si>
  <si>
    <t>Sýkorová</t>
  </si>
  <si>
    <t>Iveta</t>
  </si>
  <si>
    <t>Křížová</t>
  </si>
  <si>
    <t>Andrea</t>
  </si>
  <si>
    <t>Kovářová</t>
  </si>
  <si>
    <t>Helena</t>
  </si>
  <si>
    <t>Bartošová</t>
  </si>
  <si>
    <t>Eliška</t>
  </si>
  <si>
    <t>Štěpánková</t>
  </si>
  <si>
    <t>SPZ</t>
  </si>
  <si>
    <t>Značka</t>
  </si>
  <si>
    <t>Spotřeba (l/100 km)</t>
  </si>
  <si>
    <t>4A2 1234</t>
  </si>
  <si>
    <t>Škoda</t>
  </si>
  <si>
    <t>5B7 9876</t>
  </si>
  <si>
    <t>Volkswagen</t>
  </si>
  <si>
    <t>8C6 4321</t>
  </si>
  <si>
    <t>BMW</t>
  </si>
  <si>
    <t>3E9 7412</t>
  </si>
  <si>
    <t>Audi</t>
  </si>
  <si>
    <t>7K1 2589</t>
  </si>
  <si>
    <t>Mercedes-Benz</t>
  </si>
  <si>
    <t>1L4 9632</t>
  </si>
  <si>
    <t>Ford</t>
  </si>
  <si>
    <t>9M5 3748</t>
  </si>
  <si>
    <t>Toyota</t>
  </si>
  <si>
    <t>6Z3 6547</t>
  </si>
  <si>
    <t>Honda</t>
  </si>
  <si>
    <t>2T8 8745</t>
  </si>
  <si>
    <t>Hyundai</t>
  </si>
  <si>
    <t>8V7 5621</t>
  </si>
  <si>
    <t>Peugeot</t>
  </si>
  <si>
    <t>4S5 9832</t>
  </si>
  <si>
    <t>Kia</t>
  </si>
  <si>
    <t>7P3 1467</t>
  </si>
  <si>
    <t>Nissan</t>
  </si>
  <si>
    <t>3F1 2578</t>
  </si>
  <si>
    <t>Renault</t>
  </si>
  <si>
    <t>1H8 4659</t>
  </si>
  <si>
    <t>Volvo</t>
  </si>
  <si>
    <t>9U6 3528</t>
  </si>
  <si>
    <t>Mazda</t>
  </si>
  <si>
    <t>5J2 7841</t>
  </si>
  <si>
    <t>Opel</t>
  </si>
  <si>
    <t>6X9 1284</t>
  </si>
  <si>
    <t>Subaru</t>
  </si>
  <si>
    <t>8B3 7164</t>
  </si>
  <si>
    <t>Fiat</t>
  </si>
  <si>
    <t>7N4 2836</t>
  </si>
  <si>
    <t>Citroën</t>
  </si>
  <si>
    <t>nafta</t>
  </si>
  <si>
    <t>benzin</t>
  </si>
  <si>
    <t>Druh PHM</t>
  </si>
  <si>
    <t>Benzin</t>
  </si>
  <si>
    <t>Ujeto</t>
  </si>
  <si>
    <t>Nafta</t>
  </si>
  <si>
    <t>Náklady na provoz automobilů</t>
  </si>
  <si>
    <t>Počet lístků</t>
  </si>
  <si>
    <t>Cena celkem</t>
  </si>
  <si>
    <t>Zbývá uhradit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</si>
</sst>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" x14ac:knownFonts="1">
    <font>
      <sz val="11"/>
      <color theme="1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NumberFormat="1"/>
    <xf numFmtId="164" fontId="0" fillId="0" borderId="0" xfId="0" applyNumberFormat="1"/>
  </cellXfs>
  <cellStyles count="1">
    <cellStyle name="Normální" xfId="0" builtinId="0"/>
  </cellStyles>
  <dxfs count="30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numFmt numFmtId="164" formatCode="#,##0.00\ &quot;Kč&quot;"/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numFmt numFmtId="0" formatCode="General"/>
    </dxf>
    <dxf>
      <numFmt numFmtId="164" formatCode="#,##0.00\ &quot;Kč&quot;"/>
    </dxf>
    <dxf>
      <numFmt numFmtId="164" formatCode="#,##0.00\ &quot;Kč&quot;"/>
    </dxf>
    <dxf>
      <numFmt numFmtId="0" formatCode="General"/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F373C9-8232-4600-91C4-D44A2AC5A228}" name="Tabulka2" displayName="Tabulka2" ref="A3:H51" totalsRowShown="0">
  <autoFilter ref="A3:H51" xr:uid="{78F373C9-8232-4600-91C4-D44A2AC5A228}"/>
  <tableColumns count="8">
    <tableColumn id="1" xr3:uid="{2A2C03B7-D932-46B6-AF14-73AE075EF6E3}" name="Jméno"/>
    <tableColumn id="2" xr3:uid="{76E09412-0361-4F1A-97D4-6BE50795FE0C}" name="Příjmení"/>
    <tableColumn id="3" xr3:uid="{0F68EE30-7D80-434F-8B68-A71B1166A712}" name="Datum úhrady"/>
    <tableColumn id="6" xr3:uid="{B1DE8146-320F-41DD-8595-EB16EB3FA0E0}" name="Počet lístků" dataDxfId="23"/>
    <tableColumn id="7" xr3:uid="{EF7AFF0C-22BD-4313-B2BA-A535283129CF}" name="Cena celkem" dataDxfId="22">
      <calculatedColumnFormula>$G$2*Tabulka2[[#This Row],[Počet lístků]]</calculatedColumnFormula>
    </tableColumn>
    <tableColumn id="4" xr3:uid="{B168998C-8D34-4FE0-8C24-5B6CF3A56856}" name="Zapl. Částka" dataDxfId="21"/>
    <tableColumn id="5" xr3:uid="{EFD06546-D1C6-47CA-A957-A67A153E9B43}" name="Stav platby" dataDxfId="20">
      <calculatedColumnFormula>IF(Tabulka2[[#This Row],[Zapl. Částka]]=Tabulka2[[#This Row],[Cena celkem]],"PLACENO",IF(Tabulka2[[#This Row],[Zapl. Částka]]=0,"NEPLACENO","ČÁSTEČNĚ"))</calculatedColumnFormula>
    </tableColumn>
    <tableColumn id="8" xr3:uid="{5D37698F-6241-4430-A3FF-9CCA006E8929}" name="Zbývá uhradit" dataDxfId="10">
      <calculatedColumnFormula>Tabulka2[[#This Row],[Cena celkem]]-Tabulka2[[#This Row],[Zapl. Částka]]</calculatedColumnFormula>
    </tableColumn>
  </tableColumns>
  <tableStyleInfo name="TableStyleMedium19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75411-FC90-434E-B5B7-4F30479097AC}">
  <dimension ref="A1:H51"/>
  <sheetViews>
    <sheetView tabSelected="1" zoomScale="115" zoomScaleNormal="115" workbookViewId="0">
      <selection activeCell="C4" sqref="C4"/>
    </sheetView>
  </sheetViews>
  <sheetFormatPr defaultRowHeight="15" x14ac:dyDescent="0.25"/>
  <cols>
    <col min="3" max="3" width="13.85546875" customWidth="1"/>
    <col min="4" max="4" width="13.85546875" style="3" customWidth="1"/>
    <col min="5" max="5" width="13.85546875" style="4" customWidth="1"/>
    <col min="6" max="6" width="14.7109375" style="4" bestFit="1" customWidth="1"/>
    <col min="7" max="7" width="11.28515625" customWidth="1"/>
    <col min="8" max="8" width="14.140625" customWidth="1"/>
    <col min="10" max="10" width="10.42578125" bestFit="1" customWidth="1"/>
  </cols>
  <sheetData>
    <row r="1" spans="1:8" x14ac:dyDescent="0.25">
      <c r="A1" s="1" t="s">
        <v>6</v>
      </c>
      <c r="B1" s="1"/>
      <c r="C1" s="1"/>
      <c r="D1" s="1"/>
      <c r="E1" s="1"/>
      <c r="F1" s="1"/>
      <c r="G1" s="1"/>
    </row>
    <row r="2" spans="1:8" x14ac:dyDescent="0.25">
      <c r="F2" s="4" t="s">
        <v>4</v>
      </c>
      <c r="G2">
        <v>480</v>
      </c>
    </row>
    <row r="3" spans="1:8" x14ac:dyDescent="0.25">
      <c r="A3" t="s">
        <v>0</v>
      </c>
      <c r="B3" t="s">
        <v>1</v>
      </c>
      <c r="C3" t="s">
        <v>2</v>
      </c>
      <c r="D3" s="3" t="s">
        <v>151</v>
      </c>
      <c r="E3" s="4" t="s">
        <v>152</v>
      </c>
      <c r="F3" s="4" t="s">
        <v>5</v>
      </c>
      <c r="G3" t="s">
        <v>3</v>
      </c>
      <c r="H3" t="s">
        <v>153</v>
      </c>
    </row>
    <row r="4" spans="1:8" x14ac:dyDescent="0.25">
      <c r="A4" t="s">
        <v>7</v>
      </c>
      <c r="B4" t="s">
        <v>8</v>
      </c>
      <c r="C4" s="2">
        <v>45658</v>
      </c>
      <c r="D4" s="3">
        <v>3</v>
      </c>
      <c r="E4" s="4">
        <f>$G$2*Tabulka2[[#This Row],[Počet lístků]]</f>
        <v>1440</v>
      </c>
      <c r="F4" s="4">
        <v>1440</v>
      </c>
      <c r="G4" t="str">
        <f>IF(Tabulka2[[#This Row],[Zapl. Částka]]=Tabulka2[[#This Row],[Cena celkem]],"PLACENO",IF(Tabulka2[[#This Row],[Zapl. Částka]]=0,"NEPLACENO","ČÁSTEČNĚ"))</f>
        <v>PLACENO</v>
      </c>
      <c r="H4" s="4">
        <f>Tabulka2[[#This Row],[Cena celkem]]-Tabulka2[[#This Row],[Zapl. Částka]]</f>
        <v>0</v>
      </c>
    </row>
    <row r="5" spans="1:8" x14ac:dyDescent="0.25">
      <c r="A5" t="s">
        <v>9</v>
      </c>
      <c r="B5" t="s">
        <v>10</v>
      </c>
      <c r="D5" s="3">
        <v>2</v>
      </c>
      <c r="E5" s="4">
        <f>$G$2*Tabulka2[[#This Row],[Počet lístků]]</f>
        <v>960</v>
      </c>
      <c r="F5" s="4">
        <v>120</v>
      </c>
      <c r="G5" t="str">
        <f>IF(Tabulka2[[#This Row],[Zapl. Částka]]=Tabulka2[[#This Row],[Cena celkem]],"PLACENO",IF(Tabulka2[[#This Row],[Zapl. Částka]]=0,"NEPLACENO","ČÁSTEČNĚ"))</f>
        <v>ČÁSTEČNĚ</v>
      </c>
      <c r="H5" s="4">
        <f>Tabulka2[[#This Row],[Cena celkem]]-Tabulka2[[#This Row],[Zapl. Částka]]</f>
        <v>840</v>
      </c>
    </row>
    <row r="6" spans="1:8" x14ac:dyDescent="0.25">
      <c r="A6" t="s">
        <v>11</v>
      </c>
      <c r="B6" t="s">
        <v>12</v>
      </c>
      <c r="D6" s="3">
        <v>1</v>
      </c>
      <c r="E6" s="4">
        <f>$G$2*Tabulka2[[#This Row],[Počet lístků]]</f>
        <v>480</v>
      </c>
      <c r="F6" s="4">
        <v>130</v>
      </c>
      <c r="G6" t="str">
        <f>IF(Tabulka2[[#This Row],[Zapl. Částka]]=Tabulka2[[#This Row],[Cena celkem]],"PLACENO",IF(Tabulka2[[#This Row],[Zapl. Částka]]=0,"NEPLACENO","ČÁSTEČNĚ"))</f>
        <v>ČÁSTEČNĚ</v>
      </c>
      <c r="H6" s="4">
        <f>Tabulka2[[#This Row],[Cena celkem]]-Tabulka2[[#This Row],[Zapl. Částka]]</f>
        <v>350</v>
      </c>
    </row>
    <row r="7" spans="1:8" x14ac:dyDescent="0.25">
      <c r="A7" t="s">
        <v>13</v>
      </c>
      <c r="B7" t="s">
        <v>14</v>
      </c>
      <c r="C7" s="2">
        <v>45667</v>
      </c>
      <c r="D7" s="3">
        <v>3</v>
      </c>
      <c r="E7" s="4">
        <f>$G$2*Tabulka2[[#This Row],[Počet lístků]]</f>
        <v>1440</v>
      </c>
      <c r="F7" s="4">
        <v>250</v>
      </c>
      <c r="G7" t="str">
        <f>IF(Tabulka2[[#This Row],[Zapl. Částka]]=Tabulka2[[#This Row],[Cena celkem]],"PLACENO",IF(Tabulka2[[#This Row],[Zapl. Částka]]=0,"NEPLACENO","ČÁSTEČNĚ"))</f>
        <v>ČÁSTEČNĚ</v>
      </c>
      <c r="H7" s="4">
        <f>Tabulka2[[#This Row],[Cena celkem]]-Tabulka2[[#This Row],[Zapl. Částka]]</f>
        <v>1190</v>
      </c>
    </row>
    <row r="8" spans="1:8" x14ac:dyDescent="0.25">
      <c r="A8" t="s">
        <v>15</v>
      </c>
      <c r="B8" t="s">
        <v>16</v>
      </c>
      <c r="C8" s="2">
        <v>45667</v>
      </c>
      <c r="D8" s="3">
        <v>1</v>
      </c>
      <c r="E8" s="4">
        <f>$G$2*Tabulka2[[#This Row],[Počet lístků]]</f>
        <v>480</v>
      </c>
      <c r="F8" s="4">
        <v>480</v>
      </c>
      <c r="G8" t="str">
        <f>IF(Tabulka2[[#This Row],[Zapl. Částka]]=Tabulka2[[#This Row],[Cena celkem]],"PLACENO",IF(Tabulka2[[#This Row],[Zapl. Částka]]=0,"NEPLACENO","ČÁSTEČNĚ"))</f>
        <v>PLACENO</v>
      </c>
      <c r="H8" s="4">
        <f>Tabulka2[[#This Row],[Cena celkem]]-Tabulka2[[#This Row],[Zapl. Částka]]</f>
        <v>0</v>
      </c>
    </row>
    <row r="9" spans="1:8" x14ac:dyDescent="0.25">
      <c r="A9" t="s">
        <v>17</v>
      </c>
      <c r="B9" t="s">
        <v>18</v>
      </c>
      <c r="D9" s="3">
        <v>1</v>
      </c>
      <c r="E9" s="4">
        <f>$G$2*Tabulka2[[#This Row],[Počet lístků]]</f>
        <v>480</v>
      </c>
      <c r="G9" t="str">
        <f>IF(Tabulka2[[#This Row],[Zapl. Částka]]=Tabulka2[[#This Row],[Cena celkem]],"PLACENO",IF(Tabulka2[[#This Row],[Zapl. Částka]]=0,"NEPLACENO","ČÁSTEČNĚ"))</f>
        <v>NEPLACENO</v>
      </c>
      <c r="H9" s="4">
        <f>Tabulka2[[#This Row],[Cena celkem]]-Tabulka2[[#This Row],[Zapl. Částka]]</f>
        <v>480</v>
      </c>
    </row>
    <row r="10" spans="1:8" x14ac:dyDescent="0.25">
      <c r="A10" t="s">
        <v>19</v>
      </c>
      <c r="B10" t="s">
        <v>20</v>
      </c>
      <c r="E10" s="4">
        <f>$G$2*Tabulka2[[#This Row],[Počet lístků]]</f>
        <v>0</v>
      </c>
      <c r="G10" t="str">
        <f>IF(Tabulka2[[#This Row],[Zapl. Částka]]=Tabulka2[[#This Row],[Cena celkem]],"PLACENO",IF(Tabulka2[[#This Row],[Zapl. Částka]]=0,"NEPLACENO","ČÁSTEČNĚ"))</f>
        <v>PLACENO</v>
      </c>
      <c r="H10" s="4">
        <f>Tabulka2[[#This Row],[Cena celkem]]-Tabulka2[[#This Row],[Zapl. Částka]]</f>
        <v>0</v>
      </c>
    </row>
    <row r="11" spans="1:8" x14ac:dyDescent="0.25">
      <c r="A11" t="s">
        <v>21</v>
      </c>
      <c r="B11" t="s">
        <v>22</v>
      </c>
      <c r="E11" s="4">
        <f>$G$2*Tabulka2[[#This Row],[Počet lístků]]</f>
        <v>0</v>
      </c>
      <c r="G11" t="str">
        <f>IF(Tabulka2[[#This Row],[Zapl. Částka]]=Tabulka2[[#This Row],[Cena celkem]],"PLACENO",IF(Tabulka2[[#This Row],[Zapl. Částka]]=0,"NEPLACENO","ČÁSTEČNĚ"))</f>
        <v>PLACENO</v>
      </c>
      <c r="H11" s="4">
        <f>Tabulka2[[#This Row],[Cena celkem]]-Tabulka2[[#This Row],[Zapl. Částka]]</f>
        <v>0</v>
      </c>
    </row>
    <row r="12" spans="1:8" x14ac:dyDescent="0.25">
      <c r="A12" t="s">
        <v>23</v>
      </c>
      <c r="B12" t="s">
        <v>24</v>
      </c>
      <c r="E12" s="4">
        <f>$G$2*Tabulka2[[#This Row],[Počet lístků]]</f>
        <v>0</v>
      </c>
      <c r="G12" t="str">
        <f>IF(Tabulka2[[#This Row],[Zapl. Částka]]=Tabulka2[[#This Row],[Cena celkem]],"PLACENO",IF(Tabulka2[[#This Row],[Zapl. Částka]]=0,"NEPLACENO","ČÁSTEČNĚ"))</f>
        <v>PLACENO</v>
      </c>
      <c r="H12" s="4">
        <f>Tabulka2[[#This Row],[Cena celkem]]-Tabulka2[[#This Row],[Zapl. Částka]]</f>
        <v>0</v>
      </c>
    </row>
    <row r="13" spans="1:8" x14ac:dyDescent="0.25">
      <c r="A13" t="s">
        <v>25</v>
      </c>
      <c r="B13" t="s">
        <v>26</v>
      </c>
      <c r="E13" s="4">
        <f>$G$2*Tabulka2[[#This Row],[Počet lístků]]</f>
        <v>0</v>
      </c>
      <c r="G13" t="str">
        <f>IF(Tabulka2[[#This Row],[Zapl. Částka]]=Tabulka2[[#This Row],[Cena celkem]],"PLACENO",IF(Tabulka2[[#This Row],[Zapl. Částka]]=0,"NEPLACENO","ČÁSTEČNĚ"))</f>
        <v>PLACENO</v>
      </c>
      <c r="H13" s="4">
        <f>Tabulka2[[#This Row],[Cena celkem]]-Tabulka2[[#This Row],[Zapl. Částka]]</f>
        <v>0</v>
      </c>
    </row>
    <row r="14" spans="1:8" x14ac:dyDescent="0.25">
      <c r="A14" t="s">
        <v>27</v>
      </c>
      <c r="B14" t="s">
        <v>28</v>
      </c>
      <c r="E14" s="4">
        <f>$G$2*Tabulka2[[#This Row],[Počet lístků]]</f>
        <v>0</v>
      </c>
      <c r="G14" t="str">
        <f>IF(Tabulka2[[#This Row],[Zapl. Částka]]=Tabulka2[[#This Row],[Cena celkem]],"PLACENO",IF(Tabulka2[[#This Row],[Zapl. Částka]]=0,"NEPLACENO","ČÁSTEČNĚ"))</f>
        <v>PLACENO</v>
      </c>
      <c r="H14" s="4">
        <f>Tabulka2[[#This Row],[Cena celkem]]-Tabulka2[[#This Row],[Zapl. Částka]]</f>
        <v>0</v>
      </c>
    </row>
    <row r="15" spans="1:8" x14ac:dyDescent="0.25">
      <c r="A15" t="s">
        <v>29</v>
      </c>
      <c r="B15" t="s">
        <v>30</v>
      </c>
      <c r="E15" s="4">
        <f>$G$2*Tabulka2[[#This Row],[Počet lístků]]</f>
        <v>0</v>
      </c>
      <c r="G15" t="str">
        <f>IF(Tabulka2[[#This Row],[Zapl. Částka]]=Tabulka2[[#This Row],[Cena celkem]],"PLACENO",IF(Tabulka2[[#This Row],[Zapl. Částka]]=0,"NEPLACENO","ČÁSTEČNĚ"))</f>
        <v>PLACENO</v>
      </c>
      <c r="H15" s="4">
        <f>Tabulka2[[#This Row],[Cena celkem]]-Tabulka2[[#This Row],[Zapl. Částka]]</f>
        <v>0</v>
      </c>
    </row>
    <row r="16" spans="1:8" x14ac:dyDescent="0.25">
      <c r="A16" t="s">
        <v>31</v>
      </c>
      <c r="B16" t="s">
        <v>32</v>
      </c>
      <c r="E16" s="4">
        <f>$G$2*Tabulka2[[#This Row],[Počet lístků]]</f>
        <v>0</v>
      </c>
      <c r="G16" t="str">
        <f>IF(Tabulka2[[#This Row],[Zapl. Částka]]=Tabulka2[[#This Row],[Cena celkem]],"PLACENO",IF(Tabulka2[[#This Row],[Zapl. Částka]]=0,"NEPLACENO","ČÁSTEČNĚ"))</f>
        <v>PLACENO</v>
      </c>
      <c r="H16" s="4">
        <f>Tabulka2[[#This Row],[Cena celkem]]-Tabulka2[[#This Row],[Zapl. Částka]]</f>
        <v>0</v>
      </c>
    </row>
    <row r="17" spans="1:8" x14ac:dyDescent="0.25">
      <c r="A17" t="s">
        <v>33</v>
      </c>
      <c r="B17" t="s">
        <v>34</v>
      </c>
      <c r="E17" s="4">
        <f>$G$2*Tabulka2[[#This Row],[Počet lístků]]</f>
        <v>0</v>
      </c>
      <c r="G17" t="str">
        <f>IF(Tabulka2[[#This Row],[Zapl. Částka]]=Tabulka2[[#This Row],[Cena celkem]],"PLACENO",IF(Tabulka2[[#This Row],[Zapl. Částka]]=0,"NEPLACENO","ČÁSTEČNĚ"))</f>
        <v>PLACENO</v>
      </c>
      <c r="H17" s="4">
        <f>Tabulka2[[#This Row],[Cena celkem]]-Tabulka2[[#This Row],[Zapl. Částka]]</f>
        <v>0</v>
      </c>
    </row>
    <row r="18" spans="1:8" x14ac:dyDescent="0.25">
      <c r="A18" t="s">
        <v>35</v>
      </c>
      <c r="B18" t="s">
        <v>36</v>
      </c>
      <c r="E18" s="4">
        <f>$G$2*Tabulka2[[#This Row],[Počet lístků]]</f>
        <v>0</v>
      </c>
      <c r="G18" t="str">
        <f>IF(Tabulka2[[#This Row],[Zapl. Částka]]=Tabulka2[[#This Row],[Cena celkem]],"PLACENO",IF(Tabulka2[[#This Row],[Zapl. Částka]]=0,"NEPLACENO","ČÁSTEČNĚ"))</f>
        <v>PLACENO</v>
      </c>
      <c r="H18" s="4">
        <f>Tabulka2[[#This Row],[Cena celkem]]-Tabulka2[[#This Row],[Zapl. Částka]]</f>
        <v>0</v>
      </c>
    </row>
    <row r="19" spans="1:8" x14ac:dyDescent="0.25">
      <c r="A19" t="s">
        <v>37</v>
      </c>
      <c r="B19" t="s">
        <v>38</v>
      </c>
      <c r="E19" s="4">
        <f>$G$2*Tabulka2[[#This Row],[Počet lístků]]</f>
        <v>0</v>
      </c>
      <c r="G19" t="str">
        <f>IF(Tabulka2[[#This Row],[Zapl. Částka]]=Tabulka2[[#This Row],[Cena celkem]],"PLACENO",IF(Tabulka2[[#This Row],[Zapl. Částka]]=0,"NEPLACENO","ČÁSTEČNĚ"))</f>
        <v>PLACENO</v>
      </c>
      <c r="H19" s="4">
        <f>Tabulka2[[#This Row],[Cena celkem]]-Tabulka2[[#This Row],[Zapl. Částka]]</f>
        <v>0</v>
      </c>
    </row>
    <row r="20" spans="1:8" x14ac:dyDescent="0.25">
      <c r="A20" t="s">
        <v>39</v>
      </c>
      <c r="B20" t="s">
        <v>40</v>
      </c>
      <c r="E20" s="4">
        <f>$G$2*Tabulka2[[#This Row],[Počet lístků]]</f>
        <v>0</v>
      </c>
      <c r="G20" t="str">
        <f>IF(Tabulka2[[#This Row],[Zapl. Částka]]=Tabulka2[[#This Row],[Cena celkem]],"PLACENO",IF(Tabulka2[[#This Row],[Zapl. Částka]]=0,"NEPLACENO","ČÁSTEČNĚ"))</f>
        <v>PLACENO</v>
      </c>
      <c r="H20" s="4">
        <f>Tabulka2[[#This Row],[Cena celkem]]-Tabulka2[[#This Row],[Zapl. Částka]]</f>
        <v>0</v>
      </c>
    </row>
    <row r="21" spans="1:8" x14ac:dyDescent="0.25">
      <c r="A21" t="s">
        <v>41</v>
      </c>
      <c r="B21" t="s">
        <v>42</v>
      </c>
      <c r="E21" s="4">
        <f>$G$2*Tabulka2[[#This Row],[Počet lístků]]</f>
        <v>0</v>
      </c>
      <c r="G21" t="str">
        <f>IF(Tabulka2[[#This Row],[Zapl. Částka]]=Tabulka2[[#This Row],[Cena celkem]],"PLACENO",IF(Tabulka2[[#This Row],[Zapl. Částka]]=0,"NEPLACENO","ČÁSTEČNĚ"))</f>
        <v>PLACENO</v>
      </c>
      <c r="H21" s="4">
        <f>Tabulka2[[#This Row],[Cena celkem]]-Tabulka2[[#This Row],[Zapl. Částka]]</f>
        <v>0</v>
      </c>
    </row>
    <row r="22" spans="1:8" x14ac:dyDescent="0.25">
      <c r="A22" t="s">
        <v>43</v>
      </c>
      <c r="B22" t="s">
        <v>44</v>
      </c>
      <c r="E22" s="4">
        <f>$G$2*Tabulka2[[#This Row],[Počet lístků]]</f>
        <v>0</v>
      </c>
      <c r="G22" t="str">
        <f>IF(Tabulka2[[#This Row],[Zapl. Částka]]=Tabulka2[[#This Row],[Cena celkem]],"PLACENO",IF(Tabulka2[[#This Row],[Zapl. Částka]]=0,"NEPLACENO","ČÁSTEČNĚ"))</f>
        <v>PLACENO</v>
      </c>
      <c r="H22" s="4">
        <f>Tabulka2[[#This Row],[Cena celkem]]-Tabulka2[[#This Row],[Zapl. Částka]]</f>
        <v>0</v>
      </c>
    </row>
    <row r="23" spans="1:8" x14ac:dyDescent="0.25">
      <c r="A23" t="s">
        <v>45</v>
      </c>
      <c r="B23" t="s">
        <v>46</v>
      </c>
      <c r="E23" s="4">
        <f>$G$2*Tabulka2[[#This Row],[Počet lístků]]</f>
        <v>0</v>
      </c>
      <c r="G23" t="str">
        <f>IF(Tabulka2[[#This Row],[Zapl. Částka]]=Tabulka2[[#This Row],[Cena celkem]],"PLACENO",IF(Tabulka2[[#This Row],[Zapl. Částka]]=0,"NEPLACENO","ČÁSTEČNĚ"))</f>
        <v>PLACENO</v>
      </c>
      <c r="H23" s="4">
        <f>Tabulka2[[#This Row],[Cena celkem]]-Tabulka2[[#This Row],[Zapl. Částka]]</f>
        <v>0</v>
      </c>
    </row>
    <row r="24" spans="1:8" x14ac:dyDescent="0.25">
      <c r="A24" t="s">
        <v>47</v>
      </c>
      <c r="B24" t="s">
        <v>48</v>
      </c>
      <c r="E24" s="4">
        <f>$G$2*Tabulka2[[#This Row],[Počet lístků]]</f>
        <v>0</v>
      </c>
      <c r="G24" t="str">
        <f>IF(Tabulka2[[#This Row],[Zapl. Částka]]=Tabulka2[[#This Row],[Cena celkem]],"PLACENO",IF(Tabulka2[[#This Row],[Zapl. Částka]]=0,"NEPLACENO","ČÁSTEČNĚ"))</f>
        <v>PLACENO</v>
      </c>
      <c r="H24" s="4">
        <f>Tabulka2[[#This Row],[Cena celkem]]-Tabulka2[[#This Row],[Zapl. Částka]]</f>
        <v>0</v>
      </c>
    </row>
    <row r="25" spans="1:8" x14ac:dyDescent="0.25">
      <c r="A25" t="s">
        <v>49</v>
      </c>
      <c r="B25" t="s">
        <v>50</v>
      </c>
      <c r="E25" s="4">
        <f>$G$2*Tabulka2[[#This Row],[Počet lístků]]</f>
        <v>0</v>
      </c>
      <c r="G25" t="str">
        <f>IF(Tabulka2[[#This Row],[Zapl. Částka]]=Tabulka2[[#This Row],[Cena celkem]],"PLACENO",IF(Tabulka2[[#This Row],[Zapl. Částka]]=0,"NEPLACENO","ČÁSTEČNĚ"))</f>
        <v>PLACENO</v>
      </c>
      <c r="H25" s="4">
        <f>Tabulka2[[#This Row],[Cena celkem]]-Tabulka2[[#This Row],[Zapl. Částka]]</f>
        <v>0</v>
      </c>
    </row>
    <row r="26" spans="1:8" x14ac:dyDescent="0.25">
      <c r="A26" t="s">
        <v>51</v>
      </c>
      <c r="B26" t="s">
        <v>52</v>
      </c>
      <c r="E26" s="4">
        <f>$G$2*Tabulka2[[#This Row],[Počet lístků]]</f>
        <v>0</v>
      </c>
      <c r="G26" t="str">
        <f>IF(Tabulka2[[#This Row],[Zapl. Částka]]=Tabulka2[[#This Row],[Cena celkem]],"PLACENO",IF(Tabulka2[[#This Row],[Zapl. Částka]]=0,"NEPLACENO","ČÁSTEČNĚ"))</f>
        <v>PLACENO</v>
      </c>
      <c r="H26" s="4">
        <f>Tabulka2[[#This Row],[Cena celkem]]-Tabulka2[[#This Row],[Zapl. Částka]]</f>
        <v>0</v>
      </c>
    </row>
    <row r="27" spans="1:8" x14ac:dyDescent="0.25">
      <c r="A27" t="s">
        <v>53</v>
      </c>
      <c r="B27" t="s">
        <v>54</v>
      </c>
      <c r="E27" s="4">
        <f>$G$2*Tabulka2[[#This Row],[Počet lístků]]</f>
        <v>0</v>
      </c>
      <c r="G27" t="str">
        <f>IF(Tabulka2[[#This Row],[Zapl. Částka]]=Tabulka2[[#This Row],[Cena celkem]],"PLACENO",IF(Tabulka2[[#This Row],[Zapl. Částka]]=0,"NEPLACENO","ČÁSTEČNĚ"))</f>
        <v>PLACENO</v>
      </c>
      <c r="H27" s="4">
        <f>Tabulka2[[#This Row],[Cena celkem]]-Tabulka2[[#This Row],[Zapl. Částka]]</f>
        <v>0</v>
      </c>
    </row>
    <row r="28" spans="1:8" x14ac:dyDescent="0.25">
      <c r="A28" t="s">
        <v>55</v>
      </c>
      <c r="B28" t="s">
        <v>56</v>
      </c>
      <c r="E28" s="4">
        <f>$G$2*Tabulka2[[#This Row],[Počet lístků]]</f>
        <v>0</v>
      </c>
      <c r="G28" t="str">
        <f>IF(Tabulka2[[#This Row],[Zapl. Částka]]=Tabulka2[[#This Row],[Cena celkem]],"PLACENO",IF(Tabulka2[[#This Row],[Zapl. Částka]]=0,"NEPLACENO","ČÁSTEČNĚ"))</f>
        <v>PLACENO</v>
      </c>
      <c r="H28" s="4">
        <f>Tabulka2[[#This Row],[Cena celkem]]-Tabulka2[[#This Row],[Zapl. Částka]]</f>
        <v>0</v>
      </c>
    </row>
    <row r="29" spans="1:8" x14ac:dyDescent="0.25">
      <c r="A29" t="s">
        <v>57</v>
      </c>
      <c r="B29" t="s">
        <v>58</v>
      </c>
      <c r="E29" s="4">
        <f>$G$2*Tabulka2[[#This Row],[Počet lístků]]</f>
        <v>0</v>
      </c>
      <c r="G29" t="str">
        <f>IF(Tabulka2[[#This Row],[Zapl. Částka]]=Tabulka2[[#This Row],[Cena celkem]],"PLACENO",IF(Tabulka2[[#This Row],[Zapl. Částka]]=0,"NEPLACENO","ČÁSTEČNĚ"))</f>
        <v>PLACENO</v>
      </c>
      <c r="H29" s="4">
        <f>Tabulka2[[#This Row],[Cena celkem]]-Tabulka2[[#This Row],[Zapl. Částka]]</f>
        <v>0</v>
      </c>
    </row>
    <row r="30" spans="1:8" x14ac:dyDescent="0.25">
      <c r="A30" t="s">
        <v>59</v>
      </c>
      <c r="B30" t="s">
        <v>60</v>
      </c>
      <c r="E30" s="4">
        <f>$G$2*Tabulka2[[#This Row],[Počet lístků]]</f>
        <v>0</v>
      </c>
      <c r="G30" t="str">
        <f>IF(Tabulka2[[#This Row],[Zapl. Částka]]=Tabulka2[[#This Row],[Cena celkem]],"PLACENO",IF(Tabulka2[[#This Row],[Zapl. Částka]]=0,"NEPLACENO","ČÁSTEČNĚ"))</f>
        <v>PLACENO</v>
      </c>
      <c r="H30" s="4">
        <f>Tabulka2[[#This Row],[Cena celkem]]-Tabulka2[[#This Row],[Zapl. Částka]]</f>
        <v>0</v>
      </c>
    </row>
    <row r="31" spans="1:8" x14ac:dyDescent="0.25">
      <c r="A31" t="s">
        <v>61</v>
      </c>
      <c r="B31" t="s">
        <v>62</v>
      </c>
      <c r="E31" s="4">
        <f>$G$2*Tabulka2[[#This Row],[Počet lístků]]</f>
        <v>0</v>
      </c>
      <c r="G31" t="str">
        <f>IF(Tabulka2[[#This Row],[Zapl. Částka]]=Tabulka2[[#This Row],[Cena celkem]],"PLACENO",IF(Tabulka2[[#This Row],[Zapl. Částka]]=0,"NEPLACENO","ČÁSTEČNĚ"))</f>
        <v>PLACENO</v>
      </c>
      <c r="H31" s="4">
        <f>Tabulka2[[#This Row],[Cena celkem]]-Tabulka2[[#This Row],[Zapl. Částka]]</f>
        <v>0</v>
      </c>
    </row>
    <row r="32" spans="1:8" x14ac:dyDescent="0.25">
      <c r="A32" t="s">
        <v>63</v>
      </c>
      <c r="B32" t="s">
        <v>64</v>
      </c>
      <c r="E32" s="4">
        <f>$G$2*Tabulka2[[#This Row],[Počet lístků]]</f>
        <v>0</v>
      </c>
      <c r="G32" t="str">
        <f>IF(Tabulka2[[#This Row],[Zapl. Částka]]=Tabulka2[[#This Row],[Cena celkem]],"PLACENO",IF(Tabulka2[[#This Row],[Zapl. Částka]]=0,"NEPLACENO","ČÁSTEČNĚ"))</f>
        <v>PLACENO</v>
      </c>
      <c r="H32" s="4">
        <f>Tabulka2[[#This Row],[Cena celkem]]-Tabulka2[[#This Row],[Zapl. Částka]]</f>
        <v>0</v>
      </c>
    </row>
    <row r="33" spans="1:8" x14ac:dyDescent="0.25">
      <c r="A33" t="s">
        <v>65</v>
      </c>
      <c r="B33" t="s">
        <v>66</v>
      </c>
      <c r="E33" s="4">
        <f>$G$2*Tabulka2[[#This Row],[Počet lístků]]</f>
        <v>0</v>
      </c>
      <c r="G33" t="str">
        <f>IF(Tabulka2[[#This Row],[Zapl. Částka]]=Tabulka2[[#This Row],[Cena celkem]],"PLACENO",IF(Tabulka2[[#This Row],[Zapl. Částka]]=0,"NEPLACENO","ČÁSTEČNĚ"))</f>
        <v>PLACENO</v>
      </c>
      <c r="H33" s="4">
        <f>Tabulka2[[#This Row],[Cena celkem]]-Tabulka2[[#This Row],[Zapl. Částka]]</f>
        <v>0</v>
      </c>
    </row>
    <row r="34" spans="1:8" x14ac:dyDescent="0.25">
      <c r="A34" t="s">
        <v>67</v>
      </c>
      <c r="B34" t="s">
        <v>68</v>
      </c>
      <c r="E34" s="4">
        <f>$G$2*Tabulka2[[#This Row],[Počet lístků]]</f>
        <v>0</v>
      </c>
      <c r="G34" t="str">
        <f>IF(Tabulka2[[#This Row],[Zapl. Částka]]=Tabulka2[[#This Row],[Cena celkem]],"PLACENO",IF(Tabulka2[[#This Row],[Zapl. Částka]]=0,"NEPLACENO","ČÁSTEČNĚ"))</f>
        <v>PLACENO</v>
      </c>
      <c r="H34" s="4">
        <f>Tabulka2[[#This Row],[Cena celkem]]-Tabulka2[[#This Row],[Zapl. Částka]]</f>
        <v>0</v>
      </c>
    </row>
    <row r="35" spans="1:8" x14ac:dyDescent="0.25">
      <c r="A35" t="s">
        <v>69</v>
      </c>
      <c r="B35" t="s">
        <v>70</v>
      </c>
      <c r="E35" s="4">
        <f>$G$2*Tabulka2[[#This Row],[Počet lístků]]</f>
        <v>0</v>
      </c>
      <c r="G35" t="str">
        <f>IF(Tabulka2[[#This Row],[Zapl. Částka]]=Tabulka2[[#This Row],[Cena celkem]],"PLACENO",IF(Tabulka2[[#This Row],[Zapl. Částka]]=0,"NEPLACENO","ČÁSTEČNĚ"))</f>
        <v>PLACENO</v>
      </c>
      <c r="H35" s="4">
        <f>Tabulka2[[#This Row],[Cena celkem]]-Tabulka2[[#This Row],[Zapl. Částka]]</f>
        <v>0</v>
      </c>
    </row>
    <row r="36" spans="1:8" x14ac:dyDescent="0.25">
      <c r="A36" t="s">
        <v>71</v>
      </c>
      <c r="B36" t="s">
        <v>72</v>
      </c>
      <c r="E36" s="4">
        <f>$G$2*Tabulka2[[#This Row],[Počet lístků]]</f>
        <v>0</v>
      </c>
      <c r="G36" t="str">
        <f>IF(Tabulka2[[#This Row],[Zapl. Částka]]=Tabulka2[[#This Row],[Cena celkem]],"PLACENO",IF(Tabulka2[[#This Row],[Zapl. Částka]]=0,"NEPLACENO","ČÁSTEČNĚ"))</f>
        <v>PLACENO</v>
      </c>
      <c r="H36" s="4">
        <f>Tabulka2[[#This Row],[Cena celkem]]-Tabulka2[[#This Row],[Zapl. Částka]]</f>
        <v>0</v>
      </c>
    </row>
    <row r="37" spans="1:8" x14ac:dyDescent="0.25">
      <c r="A37" t="s">
        <v>73</v>
      </c>
      <c r="B37" t="s">
        <v>74</v>
      </c>
      <c r="E37" s="4">
        <f>$G$2*Tabulka2[[#This Row],[Počet lístků]]</f>
        <v>0</v>
      </c>
      <c r="G37" t="str">
        <f>IF(Tabulka2[[#This Row],[Zapl. Částka]]=Tabulka2[[#This Row],[Cena celkem]],"PLACENO",IF(Tabulka2[[#This Row],[Zapl. Částka]]=0,"NEPLACENO","ČÁSTEČNĚ"))</f>
        <v>PLACENO</v>
      </c>
      <c r="H37" s="4">
        <f>Tabulka2[[#This Row],[Cena celkem]]-Tabulka2[[#This Row],[Zapl. Částka]]</f>
        <v>0</v>
      </c>
    </row>
    <row r="38" spans="1:8" x14ac:dyDescent="0.25">
      <c r="A38" t="s">
        <v>75</v>
      </c>
      <c r="B38" t="s">
        <v>76</v>
      </c>
      <c r="E38" s="4">
        <f>$G$2*Tabulka2[[#This Row],[Počet lístků]]</f>
        <v>0</v>
      </c>
      <c r="G38" t="str">
        <f>IF(Tabulka2[[#This Row],[Zapl. Částka]]=Tabulka2[[#This Row],[Cena celkem]],"PLACENO",IF(Tabulka2[[#This Row],[Zapl. Částka]]=0,"NEPLACENO","ČÁSTEČNĚ"))</f>
        <v>PLACENO</v>
      </c>
      <c r="H38" s="4">
        <f>Tabulka2[[#This Row],[Cena celkem]]-Tabulka2[[#This Row],[Zapl. Částka]]</f>
        <v>0</v>
      </c>
    </row>
    <row r="39" spans="1:8" x14ac:dyDescent="0.25">
      <c r="A39" t="s">
        <v>77</v>
      </c>
      <c r="B39" t="s">
        <v>78</v>
      </c>
      <c r="E39" s="4">
        <f>$G$2*Tabulka2[[#This Row],[Počet lístků]]</f>
        <v>0</v>
      </c>
      <c r="G39" t="str">
        <f>IF(Tabulka2[[#This Row],[Zapl. Částka]]=Tabulka2[[#This Row],[Cena celkem]],"PLACENO",IF(Tabulka2[[#This Row],[Zapl. Částka]]=0,"NEPLACENO","ČÁSTEČNĚ"))</f>
        <v>PLACENO</v>
      </c>
      <c r="H39" s="4">
        <f>Tabulka2[[#This Row],[Cena celkem]]-Tabulka2[[#This Row],[Zapl. Částka]]</f>
        <v>0</v>
      </c>
    </row>
    <row r="40" spans="1:8" x14ac:dyDescent="0.25">
      <c r="A40" t="s">
        <v>79</v>
      </c>
      <c r="B40" t="s">
        <v>80</v>
      </c>
      <c r="E40" s="4">
        <f>$G$2*Tabulka2[[#This Row],[Počet lístků]]</f>
        <v>0</v>
      </c>
      <c r="G40" t="str">
        <f>IF(Tabulka2[[#This Row],[Zapl. Částka]]=Tabulka2[[#This Row],[Cena celkem]],"PLACENO",IF(Tabulka2[[#This Row],[Zapl. Částka]]=0,"NEPLACENO","ČÁSTEČNĚ"))</f>
        <v>PLACENO</v>
      </c>
      <c r="H40" s="4">
        <f>Tabulka2[[#This Row],[Cena celkem]]-Tabulka2[[#This Row],[Zapl. Částka]]</f>
        <v>0</v>
      </c>
    </row>
    <row r="41" spans="1:8" x14ac:dyDescent="0.25">
      <c r="A41" t="s">
        <v>81</v>
      </c>
      <c r="B41" t="s">
        <v>82</v>
      </c>
      <c r="E41" s="4">
        <f>$G$2*Tabulka2[[#This Row],[Počet lístků]]</f>
        <v>0</v>
      </c>
      <c r="G41" t="str">
        <f>IF(Tabulka2[[#This Row],[Zapl. Částka]]=Tabulka2[[#This Row],[Cena celkem]],"PLACENO",IF(Tabulka2[[#This Row],[Zapl. Částka]]=0,"NEPLACENO","ČÁSTEČNĚ"))</f>
        <v>PLACENO</v>
      </c>
      <c r="H41" s="4">
        <f>Tabulka2[[#This Row],[Cena celkem]]-Tabulka2[[#This Row],[Zapl. Částka]]</f>
        <v>0</v>
      </c>
    </row>
    <row r="42" spans="1:8" x14ac:dyDescent="0.25">
      <c r="A42" t="s">
        <v>83</v>
      </c>
      <c r="B42" t="s">
        <v>84</v>
      </c>
      <c r="E42" s="4">
        <f>$G$2*Tabulka2[[#This Row],[Počet lístků]]</f>
        <v>0</v>
      </c>
      <c r="G42" t="str">
        <f>IF(Tabulka2[[#This Row],[Zapl. Částka]]=Tabulka2[[#This Row],[Cena celkem]],"PLACENO",IF(Tabulka2[[#This Row],[Zapl. Částka]]=0,"NEPLACENO","ČÁSTEČNĚ"))</f>
        <v>PLACENO</v>
      </c>
      <c r="H42" s="4">
        <f>Tabulka2[[#This Row],[Cena celkem]]-Tabulka2[[#This Row],[Zapl. Částka]]</f>
        <v>0</v>
      </c>
    </row>
    <row r="43" spans="1:8" x14ac:dyDescent="0.25">
      <c r="A43" t="s">
        <v>85</v>
      </c>
      <c r="B43" t="s">
        <v>86</v>
      </c>
      <c r="E43" s="4">
        <f>$G$2*Tabulka2[[#This Row],[Počet lístků]]</f>
        <v>0</v>
      </c>
      <c r="G43" t="str">
        <f>IF(Tabulka2[[#This Row],[Zapl. Částka]]=Tabulka2[[#This Row],[Cena celkem]],"PLACENO",IF(Tabulka2[[#This Row],[Zapl. Částka]]=0,"NEPLACENO","ČÁSTEČNĚ"))</f>
        <v>PLACENO</v>
      </c>
      <c r="H43" s="4">
        <f>Tabulka2[[#This Row],[Cena celkem]]-Tabulka2[[#This Row],[Zapl. Částka]]</f>
        <v>0</v>
      </c>
    </row>
    <row r="44" spans="1:8" x14ac:dyDescent="0.25">
      <c r="A44" t="s">
        <v>87</v>
      </c>
      <c r="B44" t="s">
        <v>88</v>
      </c>
      <c r="E44" s="4">
        <f>$G$2*Tabulka2[[#This Row],[Počet lístků]]</f>
        <v>0</v>
      </c>
      <c r="G44" t="str">
        <f>IF(Tabulka2[[#This Row],[Zapl. Částka]]=Tabulka2[[#This Row],[Cena celkem]],"PLACENO",IF(Tabulka2[[#This Row],[Zapl. Částka]]=0,"NEPLACENO","ČÁSTEČNĚ"))</f>
        <v>PLACENO</v>
      </c>
      <c r="H44" s="4">
        <f>Tabulka2[[#This Row],[Cena celkem]]-Tabulka2[[#This Row],[Zapl. Částka]]</f>
        <v>0</v>
      </c>
    </row>
    <row r="45" spans="1:8" x14ac:dyDescent="0.25">
      <c r="A45" t="s">
        <v>89</v>
      </c>
      <c r="B45" t="s">
        <v>90</v>
      </c>
      <c r="E45" s="4">
        <f>$G$2*Tabulka2[[#This Row],[Počet lístků]]</f>
        <v>0</v>
      </c>
      <c r="G45" t="str">
        <f>IF(Tabulka2[[#This Row],[Zapl. Částka]]=Tabulka2[[#This Row],[Cena celkem]],"PLACENO",IF(Tabulka2[[#This Row],[Zapl. Částka]]=0,"NEPLACENO","ČÁSTEČNĚ"))</f>
        <v>PLACENO</v>
      </c>
      <c r="H45" s="4">
        <f>Tabulka2[[#This Row],[Cena celkem]]-Tabulka2[[#This Row],[Zapl. Částka]]</f>
        <v>0</v>
      </c>
    </row>
    <row r="46" spans="1:8" x14ac:dyDescent="0.25">
      <c r="A46" t="s">
        <v>91</v>
      </c>
      <c r="B46" t="s">
        <v>92</v>
      </c>
      <c r="E46" s="4">
        <f>$G$2*Tabulka2[[#This Row],[Počet lístků]]</f>
        <v>0</v>
      </c>
      <c r="G46" t="str">
        <f>IF(Tabulka2[[#This Row],[Zapl. Částka]]=Tabulka2[[#This Row],[Cena celkem]],"PLACENO",IF(Tabulka2[[#This Row],[Zapl. Částka]]=0,"NEPLACENO","ČÁSTEČNĚ"))</f>
        <v>PLACENO</v>
      </c>
      <c r="H46" s="4">
        <f>Tabulka2[[#This Row],[Cena celkem]]-Tabulka2[[#This Row],[Zapl. Částka]]</f>
        <v>0</v>
      </c>
    </row>
    <row r="47" spans="1:8" x14ac:dyDescent="0.25">
      <c r="A47" t="s">
        <v>93</v>
      </c>
      <c r="B47" t="s">
        <v>94</v>
      </c>
      <c r="E47" s="4">
        <f>$G$2*Tabulka2[[#This Row],[Počet lístků]]</f>
        <v>0</v>
      </c>
      <c r="G47" t="str">
        <f>IF(Tabulka2[[#This Row],[Zapl. Částka]]=Tabulka2[[#This Row],[Cena celkem]],"PLACENO",IF(Tabulka2[[#This Row],[Zapl. Částka]]=0,"NEPLACENO","ČÁSTEČNĚ"))</f>
        <v>PLACENO</v>
      </c>
      <c r="H47" s="4">
        <f>Tabulka2[[#This Row],[Cena celkem]]-Tabulka2[[#This Row],[Zapl. Částka]]</f>
        <v>0</v>
      </c>
    </row>
    <row r="48" spans="1:8" x14ac:dyDescent="0.25">
      <c r="A48" t="s">
        <v>95</v>
      </c>
      <c r="B48" t="s">
        <v>96</v>
      </c>
      <c r="E48" s="4">
        <f>$G$2*Tabulka2[[#This Row],[Počet lístků]]</f>
        <v>0</v>
      </c>
      <c r="G48" t="str">
        <f>IF(Tabulka2[[#This Row],[Zapl. Částka]]=Tabulka2[[#This Row],[Cena celkem]],"PLACENO",IF(Tabulka2[[#This Row],[Zapl. Částka]]=0,"NEPLACENO","ČÁSTEČNĚ"))</f>
        <v>PLACENO</v>
      </c>
      <c r="H48" s="4">
        <f>Tabulka2[[#This Row],[Cena celkem]]-Tabulka2[[#This Row],[Zapl. Částka]]</f>
        <v>0</v>
      </c>
    </row>
    <row r="49" spans="1:8" x14ac:dyDescent="0.25">
      <c r="A49" t="s">
        <v>97</v>
      </c>
      <c r="B49" t="s">
        <v>98</v>
      </c>
      <c r="E49" s="4">
        <f>$G$2*Tabulka2[[#This Row],[Počet lístků]]</f>
        <v>0</v>
      </c>
      <c r="G49" t="str">
        <f>IF(Tabulka2[[#This Row],[Zapl. Částka]]=Tabulka2[[#This Row],[Cena celkem]],"PLACENO",IF(Tabulka2[[#This Row],[Zapl. Částka]]=0,"NEPLACENO","ČÁSTEČNĚ"))</f>
        <v>PLACENO</v>
      </c>
      <c r="H49" s="4">
        <f>Tabulka2[[#This Row],[Cena celkem]]-Tabulka2[[#This Row],[Zapl. Částka]]</f>
        <v>0</v>
      </c>
    </row>
    <row r="50" spans="1:8" x14ac:dyDescent="0.25">
      <c r="A50" t="s">
        <v>99</v>
      </c>
      <c r="B50" t="s">
        <v>100</v>
      </c>
      <c r="E50" s="4">
        <f>$G$2*Tabulka2[[#This Row],[Počet lístků]]</f>
        <v>0</v>
      </c>
      <c r="G50" t="str">
        <f>IF(Tabulka2[[#This Row],[Zapl. Částka]]=Tabulka2[[#This Row],[Cena celkem]],"PLACENO",IF(Tabulka2[[#This Row],[Zapl. Částka]]=0,"NEPLACENO","ČÁSTEČNĚ"))</f>
        <v>PLACENO</v>
      </c>
      <c r="H50" s="4">
        <f>Tabulka2[[#This Row],[Cena celkem]]-Tabulka2[[#This Row],[Zapl. Částka]]</f>
        <v>0</v>
      </c>
    </row>
    <row r="51" spans="1:8" x14ac:dyDescent="0.25">
      <c r="A51" t="s">
        <v>101</v>
      </c>
      <c r="B51" t="s">
        <v>102</v>
      </c>
      <c r="E51" s="4">
        <f>$G$2*Tabulka2[[#This Row],[Počet lístků]]</f>
        <v>0</v>
      </c>
      <c r="G51" t="str">
        <f>IF(Tabulka2[[#This Row],[Zapl. Částka]]=Tabulka2[[#This Row],[Cena celkem]],"PLACENO",IF(Tabulka2[[#This Row],[Zapl. Částka]]=0,"NEPLACENO","ČÁSTEČNĚ"))</f>
        <v>PLACENO</v>
      </c>
      <c r="H51" s="4">
        <f>Tabulka2[[#This Row],[Cena celkem]]-Tabulka2[[#This Row],[Zapl. Částka]]</f>
        <v>0</v>
      </c>
    </row>
  </sheetData>
  <mergeCells count="1">
    <mergeCell ref="A1:G1"/>
  </mergeCells>
  <conditionalFormatting sqref="A4:H51">
    <cfRule type="expression" dxfId="2" priority="3">
      <formula>$G4="PLACENO"</formula>
    </cfRule>
    <cfRule type="expression" dxfId="1" priority="2">
      <formula>$G4="NEPLACENO"</formula>
    </cfRule>
    <cfRule type="expression" dxfId="0" priority="1">
      <formula>$G4="ČÁSTEČNĚ"</formula>
    </cfRule>
  </conditionalFormatting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660ED-A3A4-4AF4-B0EA-E87CBDD7B128}">
  <dimension ref="A1:E25"/>
  <sheetViews>
    <sheetView workbookViewId="0">
      <selection activeCell="B24" sqref="B24"/>
    </sheetView>
  </sheetViews>
  <sheetFormatPr defaultRowHeight="15" x14ac:dyDescent="0.25"/>
  <cols>
    <col min="3" max="3" width="18.42578125" bestFit="1" customWidth="1"/>
  </cols>
  <sheetData>
    <row r="1" spans="1:5" x14ac:dyDescent="0.25">
      <c r="A1" s="1" t="s">
        <v>150</v>
      </c>
      <c r="B1" s="1"/>
      <c r="C1" s="1"/>
      <c r="D1" s="1"/>
      <c r="E1" s="1"/>
    </row>
    <row r="2" spans="1:5" x14ac:dyDescent="0.25">
      <c r="A2" t="s">
        <v>103</v>
      </c>
      <c r="B2" t="s">
        <v>104</v>
      </c>
      <c r="C2" t="s">
        <v>105</v>
      </c>
      <c r="D2" t="s">
        <v>146</v>
      </c>
      <c r="E2" t="s">
        <v>148</v>
      </c>
    </row>
    <row r="3" spans="1:5" x14ac:dyDescent="0.25">
      <c r="A3" t="s">
        <v>106</v>
      </c>
      <c r="B3" t="s">
        <v>107</v>
      </c>
      <c r="C3">
        <v>6</v>
      </c>
      <c r="D3" t="s">
        <v>144</v>
      </c>
      <c r="E3">
        <v>727</v>
      </c>
    </row>
    <row r="4" spans="1:5" x14ac:dyDescent="0.25">
      <c r="A4" t="s">
        <v>108</v>
      </c>
      <c r="B4" t="s">
        <v>109</v>
      </c>
      <c r="C4">
        <v>5.8</v>
      </c>
      <c r="D4" t="s">
        <v>145</v>
      </c>
      <c r="E4">
        <v>1192</v>
      </c>
    </row>
    <row r="5" spans="1:5" x14ac:dyDescent="0.25">
      <c r="A5" t="s">
        <v>110</v>
      </c>
      <c r="B5" t="s">
        <v>111</v>
      </c>
      <c r="C5">
        <v>7.5</v>
      </c>
      <c r="D5" t="s">
        <v>144</v>
      </c>
      <c r="E5">
        <v>440</v>
      </c>
    </row>
    <row r="6" spans="1:5" x14ac:dyDescent="0.25">
      <c r="A6" t="s">
        <v>112</v>
      </c>
      <c r="B6" t="s">
        <v>113</v>
      </c>
      <c r="C6">
        <v>7.2</v>
      </c>
      <c r="D6" t="s">
        <v>144</v>
      </c>
      <c r="E6">
        <v>258</v>
      </c>
    </row>
    <row r="7" spans="1:5" x14ac:dyDescent="0.25">
      <c r="A7" t="s">
        <v>114</v>
      </c>
      <c r="B7" t="s">
        <v>115</v>
      </c>
      <c r="C7">
        <v>7.8</v>
      </c>
      <c r="D7" t="s">
        <v>144</v>
      </c>
      <c r="E7">
        <v>302</v>
      </c>
    </row>
    <row r="8" spans="1:5" x14ac:dyDescent="0.25">
      <c r="A8" t="s">
        <v>116</v>
      </c>
      <c r="B8" t="s">
        <v>117</v>
      </c>
      <c r="C8">
        <v>6.5</v>
      </c>
      <c r="D8" t="s">
        <v>145</v>
      </c>
      <c r="E8">
        <v>1379</v>
      </c>
    </row>
    <row r="9" spans="1:5" x14ac:dyDescent="0.25">
      <c r="A9" t="s">
        <v>118</v>
      </c>
      <c r="B9" t="s">
        <v>119</v>
      </c>
      <c r="C9">
        <v>5.2</v>
      </c>
      <c r="D9" t="s">
        <v>145</v>
      </c>
      <c r="E9">
        <v>1408</v>
      </c>
    </row>
    <row r="10" spans="1:5" x14ac:dyDescent="0.25">
      <c r="A10" t="s">
        <v>120</v>
      </c>
      <c r="B10" t="s">
        <v>121</v>
      </c>
      <c r="C10">
        <v>5.6</v>
      </c>
      <c r="D10" t="s">
        <v>145</v>
      </c>
      <c r="E10">
        <v>731</v>
      </c>
    </row>
    <row r="11" spans="1:5" x14ac:dyDescent="0.25">
      <c r="A11" t="s">
        <v>122</v>
      </c>
      <c r="B11" t="s">
        <v>123</v>
      </c>
      <c r="C11">
        <v>5.9</v>
      </c>
      <c r="D11" t="s">
        <v>145</v>
      </c>
      <c r="E11">
        <v>1559</v>
      </c>
    </row>
    <row r="12" spans="1:5" x14ac:dyDescent="0.25">
      <c r="A12" t="s">
        <v>124</v>
      </c>
      <c r="B12" t="s">
        <v>125</v>
      </c>
      <c r="C12">
        <v>5.7</v>
      </c>
      <c r="D12" t="s">
        <v>145</v>
      </c>
      <c r="E12">
        <v>745</v>
      </c>
    </row>
    <row r="13" spans="1:5" x14ac:dyDescent="0.25">
      <c r="A13" t="s">
        <v>126</v>
      </c>
      <c r="B13" t="s">
        <v>127</v>
      </c>
      <c r="C13">
        <v>6.1</v>
      </c>
      <c r="D13" t="s">
        <v>145</v>
      </c>
      <c r="E13">
        <v>1596</v>
      </c>
    </row>
    <row r="14" spans="1:5" x14ac:dyDescent="0.25">
      <c r="A14" t="s">
        <v>128</v>
      </c>
      <c r="B14" t="s">
        <v>129</v>
      </c>
      <c r="C14">
        <v>6.3</v>
      </c>
      <c r="D14" t="s">
        <v>145</v>
      </c>
      <c r="E14">
        <v>967</v>
      </c>
    </row>
    <row r="15" spans="1:5" x14ac:dyDescent="0.25">
      <c r="A15" t="s">
        <v>130</v>
      </c>
      <c r="B15" t="s">
        <v>131</v>
      </c>
      <c r="C15">
        <v>5.4</v>
      </c>
      <c r="D15" t="s">
        <v>144</v>
      </c>
      <c r="E15">
        <v>1094</v>
      </c>
    </row>
    <row r="16" spans="1:5" x14ac:dyDescent="0.25">
      <c r="A16" t="s">
        <v>132</v>
      </c>
      <c r="B16" t="s">
        <v>133</v>
      </c>
      <c r="C16">
        <v>7.4</v>
      </c>
      <c r="D16" t="s">
        <v>145</v>
      </c>
      <c r="E16">
        <v>615</v>
      </c>
    </row>
    <row r="17" spans="1:5" x14ac:dyDescent="0.25">
      <c r="A17" t="s">
        <v>134</v>
      </c>
      <c r="B17" t="s">
        <v>135</v>
      </c>
      <c r="C17">
        <v>6</v>
      </c>
      <c r="D17" t="s">
        <v>145</v>
      </c>
      <c r="E17">
        <v>1294</v>
      </c>
    </row>
    <row r="18" spans="1:5" x14ac:dyDescent="0.25">
      <c r="A18" t="s">
        <v>136</v>
      </c>
      <c r="B18" t="s">
        <v>137</v>
      </c>
      <c r="C18">
        <v>6.2</v>
      </c>
      <c r="D18" t="s">
        <v>145</v>
      </c>
      <c r="E18">
        <v>1091</v>
      </c>
    </row>
    <row r="19" spans="1:5" x14ac:dyDescent="0.25">
      <c r="A19" t="s">
        <v>138</v>
      </c>
      <c r="B19" t="s">
        <v>139</v>
      </c>
      <c r="C19">
        <v>7</v>
      </c>
      <c r="D19" t="s">
        <v>145</v>
      </c>
      <c r="E19">
        <v>424</v>
      </c>
    </row>
    <row r="20" spans="1:5" x14ac:dyDescent="0.25">
      <c r="A20" t="s">
        <v>140</v>
      </c>
      <c r="B20" t="s">
        <v>141</v>
      </c>
      <c r="C20">
        <v>5.5</v>
      </c>
      <c r="D20" t="s">
        <v>145</v>
      </c>
      <c r="E20">
        <v>1221</v>
      </c>
    </row>
    <row r="21" spans="1:5" x14ac:dyDescent="0.25">
      <c r="A21" t="s">
        <v>142</v>
      </c>
      <c r="B21" t="s">
        <v>143</v>
      </c>
      <c r="C21">
        <v>5.6</v>
      </c>
      <c r="D21" t="s">
        <v>145</v>
      </c>
      <c r="E21">
        <v>1681</v>
      </c>
    </row>
    <row r="24" spans="1:5" x14ac:dyDescent="0.25">
      <c r="A24" t="s">
        <v>147</v>
      </c>
      <c r="B24">
        <v>36.5</v>
      </c>
    </row>
    <row r="25" spans="1:5" x14ac:dyDescent="0.25">
      <c r="A25" t="s">
        <v>149</v>
      </c>
      <c r="B25">
        <v>32.799999999999997</v>
      </c>
    </row>
  </sheetData>
  <mergeCells count="1">
    <mergeCell ref="A1:E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Vstupné</vt:lpstr>
      <vt:lpstr>Náklady</vt:lpstr>
    </vt:vector>
  </TitlesOfParts>
  <Company>bfz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Gratzl Eduard</dc:creator>
  <cp:lastModifiedBy>Gratzl Eduard</cp:lastModifiedBy>
  <dcterms:created xsi:type="dcterms:W3CDTF">2024-10-02T03:36:24Z</dcterms:created>
  <dcterms:modified xsi:type="dcterms:W3CDTF">2025-09-02T12:21:18Z</dcterms:modified>
</cp:coreProperties>
</file>